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Stanislav Stofanak\Pomocne subory\"/>
    </mc:Choice>
  </mc:AlternateContent>
  <xr:revisionPtr revIDLastSave="0" documentId="13_ncr:1_{918B3D73-7A08-4A58-BBB7-FCF3D65E2C62}" xr6:coauthVersionLast="47" xr6:coauthVersionMax="47" xr10:uidLastSave="{00000000-0000-0000-0000-000000000000}"/>
  <bookViews>
    <workbookView xWindow="-120" yWindow="-120" windowWidth="29040" windowHeight="15720" xr2:uid="{5E14F5D3-7D53-47DF-91C1-5673995303F4}"/>
  </bookViews>
  <sheets>
    <sheet name="poplatky od 01_04_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1" l="1"/>
  <c r="P10" i="1"/>
  <c r="R11" i="1"/>
  <c r="R10" i="1"/>
  <c r="Q6" i="1"/>
  <c r="Q7" i="1"/>
  <c r="Q8" i="1"/>
  <c r="R8" i="1" s="1"/>
  <c r="Q9" i="1"/>
  <c r="Q10" i="1"/>
  <c r="Q11" i="1"/>
  <c r="Q12" i="1"/>
  <c r="R12" i="1" s="1"/>
  <c r="Q13" i="1"/>
  <c r="Q14" i="1"/>
  <c r="Q15" i="1"/>
  <c r="Q16" i="1"/>
  <c r="R16" i="1" s="1"/>
  <c r="Q18" i="1"/>
  <c r="R18" i="1" s="1"/>
  <c r="Q19" i="1"/>
  <c r="R19" i="1" s="1"/>
  <c r="Q20" i="1"/>
  <c r="Q21" i="1"/>
  <c r="Q22" i="1"/>
  <c r="Q23" i="1"/>
  <c r="Q24" i="1"/>
  <c r="O6" i="1"/>
  <c r="O7" i="1"/>
  <c r="O8" i="1"/>
  <c r="O9" i="1"/>
  <c r="O10" i="1"/>
  <c r="O11" i="1"/>
  <c r="O12" i="1"/>
  <c r="O13" i="1"/>
  <c r="O14" i="1"/>
  <c r="O15" i="1"/>
  <c r="O16" i="1"/>
  <c r="Q5" i="1"/>
  <c r="P18" i="1"/>
  <c r="O18" i="1"/>
  <c r="O19" i="1"/>
  <c r="P19" i="1" s="1"/>
  <c r="O20" i="1"/>
  <c r="O21" i="1"/>
  <c r="O22" i="1"/>
  <c r="O23" i="1"/>
  <c r="O24" i="1"/>
  <c r="O5" i="1"/>
  <c r="R23" i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/>
  <c r="I13" i="1"/>
  <c r="J13" i="1" s="1"/>
  <c r="I14" i="1"/>
  <c r="J14" i="1"/>
  <c r="I15" i="1"/>
  <c r="J15" i="1" s="1"/>
  <c r="I16" i="1"/>
  <c r="J16" i="1"/>
  <c r="I18" i="1"/>
  <c r="J18" i="1" s="1"/>
  <c r="I19" i="1"/>
  <c r="J19" i="1" s="1"/>
  <c r="I20" i="1"/>
  <c r="J20" i="1"/>
  <c r="I21" i="1"/>
  <c r="J21" i="1" s="1"/>
  <c r="I22" i="1"/>
  <c r="J22" i="1" s="1"/>
  <c r="I23" i="1"/>
  <c r="J23" i="1" s="1"/>
  <c r="I24" i="1"/>
  <c r="J24" i="1"/>
  <c r="I6" i="1"/>
  <c r="J6" i="1" s="1"/>
  <c r="I5" i="1"/>
  <c r="J5" i="1" s="1"/>
  <c r="G20" i="1"/>
  <c r="H20" i="1" s="1"/>
  <c r="G21" i="1"/>
  <c r="H21" i="1" s="1"/>
  <c r="G22" i="1"/>
  <c r="H22" i="1" s="1"/>
  <c r="G23" i="1"/>
  <c r="H23" i="1" s="1"/>
  <c r="G24" i="1"/>
  <c r="H24" i="1" s="1"/>
  <c r="G19" i="1"/>
  <c r="H19" i="1" s="1"/>
  <c r="F20" i="1"/>
  <c r="E19" i="1"/>
  <c r="E20" i="1"/>
  <c r="P20" i="1" s="1"/>
  <c r="E21" i="1"/>
  <c r="F21" i="1" s="1"/>
  <c r="E22" i="1"/>
  <c r="P22" i="1" s="1"/>
  <c r="E23" i="1"/>
  <c r="P23" i="1" s="1"/>
  <c r="E24" i="1"/>
  <c r="P24" i="1" s="1"/>
  <c r="G18" i="1"/>
  <c r="H18" i="1" s="1"/>
  <c r="E18" i="1"/>
  <c r="F18" i="1" s="1"/>
  <c r="M19" i="1"/>
  <c r="N19" i="1" s="1"/>
  <c r="M20" i="1"/>
  <c r="R20" i="1" s="1"/>
  <c r="N20" i="1"/>
  <c r="M21" i="1"/>
  <c r="N21" i="1" s="1"/>
  <c r="M22" i="1"/>
  <c r="N22" i="1" s="1"/>
  <c r="M23" i="1"/>
  <c r="N23" i="1" s="1"/>
  <c r="M24" i="1"/>
  <c r="N24" i="1" s="1"/>
  <c r="M18" i="1"/>
  <c r="N18" i="1" s="1"/>
  <c r="M6" i="1"/>
  <c r="N6" i="1" s="1"/>
  <c r="M7" i="1"/>
  <c r="R7" i="1" s="1"/>
  <c r="M8" i="1"/>
  <c r="M9" i="1"/>
  <c r="M10" i="1"/>
  <c r="N10" i="1" s="1"/>
  <c r="M11" i="1"/>
  <c r="N11" i="1" s="1"/>
  <c r="M12" i="1"/>
  <c r="M13" i="1"/>
  <c r="M14" i="1"/>
  <c r="R14" i="1" s="1"/>
  <c r="M15" i="1"/>
  <c r="R15" i="1" s="1"/>
  <c r="M16" i="1"/>
  <c r="N16" i="1" s="1"/>
  <c r="M5" i="1"/>
  <c r="N5" i="1" s="1"/>
  <c r="N14" i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5" i="1"/>
  <c r="H5" i="1" s="1"/>
  <c r="E6" i="1"/>
  <c r="F6" i="1" s="1"/>
  <c r="E7" i="1"/>
  <c r="F7" i="1" s="1"/>
  <c r="E8" i="1"/>
  <c r="F8" i="1" s="1"/>
  <c r="E9" i="1"/>
  <c r="F9" i="1" s="1"/>
  <c r="E10" i="1"/>
  <c r="F10" i="1" s="1"/>
  <c r="E11" i="1"/>
  <c r="F11" i="1" s="1"/>
  <c r="E12" i="1"/>
  <c r="F12" i="1" s="1"/>
  <c r="E13" i="1"/>
  <c r="F13" i="1" s="1"/>
  <c r="E14" i="1"/>
  <c r="F14" i="1" s="1"/>
  <c r="E15" i="1"/>
  <c r="F15" i="1" s="1"/>
  <c r="E16" i="1"/>
  <c r="F16" i="1" s="1"/>
  <c r="E5" i="1"/>
  <c r="F5" i="1" s="1"/>
  <c r="K6" i="1"/>
  <c r="L6" i="1" s="1"/>
  <c r="K7" i="1"/>
  <c r="K8" i="1"/>
  <c r="L8" i="1" s="1"/>
  <c r="K9" i="1"/>
  <c r="L9" i="1" s="1"/>
  <c r="K10" i="1"/>
  <c r="L10" i="1" s="1"/>
  <c r="K11" i="1"/>
  <c r="L11" i="1" s="1"/>
  <c r="K12" i="1"/>
  <c r="K13" i="1"/>
  <c r="L13" i="1" s="1"/>
  <c r="K14" i="1"/>
  <c r="L14" i="1" s="1"/>
  <c r="K15" i="1"/>
  <c r="K16" i="1"/>
  <c r="L16" i="1" s="1"/>
  <c r="K18" i="1"/>
  <c r="L18" i="1" s="1"/>
  <c r="K19" i="1"/>
  <c r="L19" i="1" s="1"/>
  <c r="K20" i="1"/>
  <c r="L20" i="1" s="1"/>
  <c r="K21" i="1"/>
  <c r="L21" i="1" s="1"/>
  <c r="K22" i="1"/>
  <c r="L22" i="1" s="1"/>
  <c r="K23" i="1"/>
  <c r="L23" i="1" s="1"/>
  <c r="K24" i="1"/>
  <c r="L24" i="1" s="1"/>
  <c r="K5" i="1"/>
  <c r="L5" i="1" s="1"/>
  <c r="D19" i="1"/>
  <c r="D20" i="1"/>
  <c r="D21" i="1"/>
  <c r="D22" i="1"/>
  <c r="D23" i="1"/>
  <c r="D24" i="1"/>
  <c r="D18" i="1"/>
  <c r="D7" i="1"/>
  <c r="D8" i="1"/>
  <c r="D9" i="1"/>
  <c r="D10" i="1"/>
  <c r="D11" i="1"/>
  <c r="D12" i="1"/>
  <c r="D13" i="1"/>
  <c r="D14" i="1"/>
  <c r="D15" i="1"/>
  <c r="D16" i="1"/>
  <c r="D6" i="1"/>
  <c r="R13" i="1" l="1"/>
  <c r="R9" i="1"/>
  <c r="F23" i="1"/>
  <c r="R6" i="1"/>
  <c r="R21" i="1"/>
  <c r="R5" i="1"/>
  <c r="R22" i="1"/>
  <c r="R24" i="1"/>
  <c r="P6" i="1"/>
  <c r="F19" i="1"/>
  <c r="P14" i="1"/>
  <c r="F24" i="1"/>
  <c r="P8" i="1"/>
  <c r="P12" i="1"/>
  <c r="P21" i="1"/>
  <c r="F22" i="1"/>
  <c r="P16" i="1"/>
  <c r="P5" i="1"/>
  <c r="P7" i="1"/>
  <c r="P9" i="1"/>
  <c r="P13" i="1"/>
  <c r="P15" i="1"/>
  <c r="N12" i="1"/>
  <c r="N15" i="1"/>
  <c r="N7" i="1"/>
  <c r="L12" i="1"/>
  <c r="N8" i="1"/>
  <c r="L15" i="1"/>
  <c r="L7" i="1"/>
  <c r="N9" i="1"/>
  <c r="N13" i="1"/>
</calcChain>
</file>

<file path=xl/sharedStrings.xml><?xml version="1.0" encoding="utf-8"?>
<sst xmlns="http://schemas.openxmlformats.org/spreadsheetml/2006/main" count="66" uniqueCount="44">
  <si>
    <t>STAVEBNÝ ZÁMER</t>
  </si>
  <si>
    <t>elektronicky</t>
  </si>
  <si>
    <t>listinne</t>
  </si>
  <si>
    <t>OVERENIE PROJEKTU - so zámerom</t>
  </si>
  <si>
    <t>KOLAUDÁCIA</t>
  </si>
  <si>
    <t>Jednobytovú alebo dvojbytovú budovu a jej zmenu</t>
  </si>
  <si>
    <t xml:space="preserve">troj- až desaťbytovú bytovú budovu a jej zmenu </t>
  </si>
  <si>
    <t>päťdesiatjeden až stobytovú bytovú budovu a jej zmenu</t>
  </si>
  <si>
    <t>stojeden a viac bytovú budovu</t>
  </si>
  <si>
    <t>nebytovú budovu a jej zmenu, ak je jedn. stavbou</t>
  </si>
  <si>
    <t>Jedenásť až päťdesiat bytovú budovu a jej zmenu</t>
  </si>
  <si>
    <t>inžiniersku stavbu a jej zmenu pri odhadovanom náklade SZ v sume bez DPH</t>
  </si>
  <si>
    <t>do 60 000 eur vrátane</t>
  </si>
  <si>
    <t>nad 60 000 eur do 200 000 eur vrátane</t>
  </si>
  <si>
    <t xml:space="preserve">nad 200 000 eur do 500 000 eur vrátane </t>
  </si>
  <si>
    <t>nad 500 000 eur do 5 000 000 eur vrátane</t>
  </si>
  <si>
    <t>nad 5 000 000 eur do 10 000 000 eur vrátane</t>
  </si>
  <si>
    <t>nad 10 000 000 eur do 50 000 000 eur vrátane</t>
  </si>
  <si>
    <t>nad 50 000 000 eur</t>
  </si>
  <si>
    <t>OVERENIE PROJEKTU samostatne</t>
  </si>
  <si>
    <t>ODSTRANENIE STAVBY</t>
  </si>
  <si>
    <t>OVERENIE PROJEKTU na odstránenie stavby</t>
  </si>
  <si>
    <t>sadzba</t>
  </si>
  <si>
    <t>zľava 50%, max 50 eur</t>
  </si>
  <si>
    <t>základ</t>
  </si>
  <si>
    <t>OVERENIE ZMENY PROJEKTU samostatne</t>
  </si>
  <si>
    <t>OVERENIE ZMENY PROJEKTU - so zámerom</t>
  </si>
  <si>
    <t>stĺpec</t>
  </si>
  <si>
    <t>A</t>
  </si>
  <si>
    <t>B</t>
  </si>
  <si>
    <t>C</t>
  </si>
  <si>
    <t>D</t>
  </si>
  <si>
    <t>E</t>
  </si>
  <si>
    <t>F</t>
  </si>
  <si>
    <t>G</t>
  </si>
  <si>
    <t>H</t>
  </si>
  <si>
    <t>50% *</t>
  </si>
  <si>
    <t>*) sadzba je 50 % z poplatku podľa stĺpca B a C</t>
  </si>
  <si>
    <r>
      <t>nebytovú budovu s podlahovou plochou nad 10 000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</si>
  <si>
    <r>
      <t>nebytovú budovu s podlahovou plochou nad 5 000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do 10 000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vrátane</t>
    </r>
  </si>
  <si>
    <r>
      <t>nebytovú budovu s podlahovou plochou nad 2 000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do 5 000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vrátane</t>
    </r>
  </si>
  <si>
    <r>
      <t>nebytovú budovu s podlahovou plochou nad 1 000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do 2 000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vrátane</t>
    </r>
  </si>
  <si>
    <r>
      <t>nebytovú budovu s podlahovou plochou do 1 000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vrátane</t>
    </r>
  </si>
  <si>
    <r>
      <t>nebytovú budovu s podlahovou plochou do 500 m</t>
    </r>
    <r>
      <rPr>
        <b/>
        <vertAlign val="super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vrátane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</si>
</sst>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\ &quot;€&quot;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vertAlign val="superscript"/>
      <sz val="11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medium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/>
      <right style="medium">
        <color auto="1"/>
      </right>
      <top style="medium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 style="medium">
        <color auto="1"/>
      </right>
      <top style="dotted">
        <color auto="1"/>
      </top>
      <bottom/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vertical="center" wrapText="1"/>
    </xf>
    <xf numFmtId="165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5" fontId="0" fillId="0" borderId="2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165" fontId="0" fillId="0" borderId="7" xfId="0" applyNumberFormat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0" fillId="0" borderId="12" xfId="0" applyBorder="1" applyAlignment="1">
      <alignment horizontal="center"/>
    </xf>
    <xf numFmtId="9" fontId="2" fillId="0" borderId="12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165" fontId="0" fillId="3" borderId="10" xfId="0" applyNumberFormat="1" applyFill="1" applyBorder="1" applyAlignment="1">
      <alignment horizontal="center" vertical="center"/>
    </xf>
    <xf numFmtId="165" fontId="0" fillId="3" borderId="3" xfId="0" applyNumberFormat="1" applyFill="1" applyBorder="1" applyAlignment="1">
      <alignment horizontal="center" vertical="center"/>
    </xf>
    <xf numFmtId="165" fontId="0" fillId="3" borderId="8" xfId="0" applyNumberFormat="1" applyFill="1" applyBorder="1" applyAlignment="1">
      <alignment horizontal="center" vertical="center"/>
    </xf>
    <xf numFmtId="165" fontId="0" fillId="3" borderId="5" xfId="0" applyNumberFormat="1" applyFill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165" fontId="0" fillId="3" borderId="19" xfId="0" applyNumberFormat="1" applyFill="1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164" fontId="0" fillId="3" borderId="19" xfId="0" applyNumberFormat="1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/>
    <xf numFmtId="0" fontId="0" fillId="0" borderId="4" xfId="0" applyBorder="1"/>
    <xf numFmtId="0" fontId="0" fillId="0" borderId="9" xfId="0" applyBorder="1" applyAlignment="1">
      <alignment horizontal="center" vertical="center"/>
    </xf>
    <xf numFmtId="0" fontId="0" fillId="0" borderId="24" xfId="0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165" fontId="0" fillId="0" borderId="25" xfId="0" applyNumberFormat="1" applyBorder="1" applyAlignment="1">
      <alignment horizontal="center" vertical="center"/>
    </xf>
    <xf numFmtId="165" fontId="0" fillId="3" borderId="26" xfId="0" applyNumberForma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64" fontId="0" fillId="3" borderId="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" fillId="8" borderId="16" xfId="0" applyFont="1" applyFill="1" applyBorder="1" applyAlignment="1">
      <alignment horizontal="center" vertical="center" wrapText="1"/>
    </xf>
    <xf numFmtId="0" fontId="1" fillId="10" borderId="16" xfId="0" applyFont="1" applyFill="1" applyBorder="1" applyAlignment="1">
      <alignment horizontal="center" vertical="center" wrapText="1"/>
    </xf>
    <xf numFmtId="0" fontId="1" fillId="9" borderId="16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 wrapText="1"/>
    </xf>
    <xf numFmtId="0" fontId="1" fillId="4" borderId="16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>
      <alignment horizontal="center" vertical="center"/>
    </xf>
    <xf numFmtId="0" fontId="1" fillId="7" borderId="16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75ED7-64EE-4E31-8409-7D15ACC70470}">
  <sheetPr>
    <pageSetUpPr fitToPage="1"/>
  </sheetPr>
  <dimension ref="A1:T25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7" sqref="B17"/>
    </sheetView>
  </sheetViews>
  <sheetFormatPr defaultRowHeight="15" x14ac:dyDescent="0.25"/>
  <cols>
    <col min="1" max="1" width="6.7109375" customWidth="1"/>
    <col min="2" max="2" width="70" customWidth="1"/>
    <col min="3" max="4" width="12.7109375" style="1" customWidth="1"/>
    <col min="5" max="18" width="12.7109375" customWidth="1"/>
  </cols>
  <sheetData>
    <row r="1" spans="1:20" ht="15" customHeight="1" x14ac:dyDescent="0.3">
      <c r="B1" s="3" t="s">
        <v>27</v>
      </c>
      <c r="C1" s="41" t="s">
        <v>28</v>
      </c>
      <c r="D1" s="41"/>
      <c r="E1" s="41" t="s">
        <v>29</v>
      </c>
      <c r="F1" s="41"/>
      <c r="G1" s="41" t="s">
        <v>30</v>
      </c>
      <c r="H1" s="41"/>
      <c r="I1" s="41" t="s">
        <v>31</v>
      </c>
      <c r="J1" s="41"/>
      <c r="K1" s="41" t="s">
        <v>32</v>
      </c>
      <c r="L1" s="41"/>
      <c r="M1" s="41" t="s">
        <v>33</v>
      </c>
      <c r="N1" s="41"/>
      <c r="O1" s="41" t="s">
        <v>34</v>
      </c>
      <c r="P1" s="41"/>
      <c r="Q1" s="41" t="s">
        <v>35</v>
      </c>
      <c r="R1" s="41"/>
      <c r="S1" s="4"/>
      <c r="T1" s="4"/>
    </row>
    <row r="2" spans="1:20" ht="27.95" customHeight="1" x14ac:dyDescent="0.25">
      <c r="C2" s="48" t="s">
        <v>0</v>
      </c>
      <c r="D2" s="48"/>
      <c r="E2" s="49" t="s">
        <v>19</v>
      </c>
      <c r="F2" s="49"/>
      <c r="G2" s="50" t="s">
        <v>3</v>
      </c>
      <c r="H2" s="50"/>
      <c r="I2" s="51" t="s">
        <v>4</v>
      </c>
      <c r="J2" s="51"/>
      <c r="K2" s="52" t="s">
        <v>20</v>
      </c>
      <c r="L2" s="52"/>
      <c r="M2" s="42" t="s">
        <v>21</v>
      </c>
      <c r="N2" s="42"/>
      <c r="O2" s="43" t="s">
        <v>25</v>
      </c>
      <c r="P2" s="43"/>
      <c r="Q2" s="44" t="s">
        <v>26</v>
      </c>
      <c r="R2" s="44"/>
    </row>
    <row r="3" spans="1:20" x14ac:dyDescent="0.25">
      <c r="C3" s="16" t="s">
        <v>2</v>
      </c>
      <c r="D3" s="17" t="s">
        <v>1</v>
      </c>
      <c r="E3" s="14" t="s">
        <v>2</v>
      </c>
      <c r="F3" s="40" t="s">
        <v>1</v>
      </c>
      <c r="G3" s="14" t="s">
        <v>2</v>
      </c>
      <c r="H3" s="40" t="s">
        <v>1</v>
      </c>
      <c r="I3" s="14" t="s">
        <v>2</v>
      </c>
      <c r="J3" s="40" t="s">
        <v>1</v>
      </c>
      <c r="K3" s="14" t="s">
        <v>2</v>
      </c>
      <c r="L3" s="40" t="s">
        <v>1</v>
      </c>
      <c r="M3" s="14" t="s">
        <v>2</v>
      </c>
      <c r="N3" s="40" t="s">
        <v>1</v>
      </c>
      <c r="O3" s="14" t="s">
        <v>2</v>
      </c>
      <c r="P3" s="40" t="s">
        <v>1</v>
      </c>
      <c r="Q3" s="14" t="s">
        <v>2</v>
      </c>
      <c r="R3" s="40" t="s">
        <v>1</v>
      </c>
    </row>
    <row r="4" spans="1:20" ht="15.75" thickBot="1" x14ac:dyDescent="0.3">
      <c r="B4" s="3" t="s">
        <v>22</v>
      </c>
      <c r="C4" s="15" t="s">
        <v>24</v>
      </c>
      <c r="D4" s="18" t="s">
        <v>23</v>
      </c>
      <c r="E4" s="15">
        <v>0.5</v>
      </c>
      <c r="F4" s="18" t="s">
        <v>23</v>
      </c>
      <c r="G4" s="15">
        <v>0.3</v>
      </c>
      <c r="H4" s="18" t="s">
        <v>23</v>
      </c>
      <c r="I4" s="15">
        <v>0.3</v>
      </c>
      <c r="J4" s="18" t="s">
        <v>23</v>
      </c>
      <c r="K4" s="15">
        <v>0.25</v>
      </c>
      <c r="L4" s="18" t="s">
        <v>23</v>
      </c>
      <c r="M4" s="15">
        <v>0.1</v>
      </c>
      <c r="N4" s="18" t="s">
        <v>23</v>
      </c>
      <c r="O4" s="15" t="s">
        <v>36</v>
      </c>
      <c r="P4" s="18" t="s">
        <v>23</v>
      </c>
      <c r="Q4" s="15" t="s">
        <v>36</v>
      </c>
      <c r="R4" s="18" t="s">
        <v>23</v>
      </c>
    </row>
    <row r="5" spans="1:20" s="2" customFormat="1" ht="18" customHeight="1" x14ac:dyDescent="0.25">
      <c r="A5" s="29">
        <v>1</v>
      </c>
      <c r="B5" s="53" t="s">
        <v>5</v>
      </c>
      <c r="C5" s="10">
        <v>300</v>
      </c>
      <c r="D5" s="19">
        <v>250</v>
      </c>
      <c r="E5" s="23">
        <f>0.5*C5</f>
        <v>150</v>
      </c>
      <c r="F5" s="24">
        <f>E5-50</f>
        <v>100</v>
      </c>
      <c r="G5" s="23">
        <f>0.3*C5</f>
        <v>90</v>
      </c>
      <c r="H5" s="24">
        <f>0.5*G5</f>
        <v>45</v>
      </c>
      <c r="I5" s="23">
        <f>0.3*C5</f>
        <v>90</v>
      </c>
      <c r="J5" s="24">
        <f>0.5*I5</f>
        <v>45</v>
      </c>
      <c r="K5" s="23">
        <f>0.25*C5</f>
        <v>75</v>
      </c>
      <c r="L5" s="26">
        <f>K5/2</f>
        <v>37.5</v>
      </c>
      <c r="M5" s="23">
        <f>0.1*C5</f>
        <v>30</v>
      </c>
      <c r="N5" s="24">
        <f>0.5*M5</f>
        <v>15</v>
      </c>
      <c r="O5" s="23">
        <f>0.5*E5</f>
        <v>75</v>
      </c>
      <c r="P5" s="26">
        <f>0.5*O5</f>
        <v>37.5</v>
      </c>
      <c r="Q5" s="23">
        <f>0.5*G5</f>
        <v>45</v>
      </c>
      <c r="R5" s="26">
        <f>0.5*Q5</f>
        <v>22.5</v>
      </c>
    </row>
    <row r="6" spans="1:20" s="2" customFormat="1" ht="18" customHeight="1" x14ac:dyDescent="0.25">
      <c r="A6" s="6">
        <v>2</v>
      </c>
      <c r="B6" s="54" t="s">
        <v>6</v>
      </c>
      <c r="C6" s="5">
        <v>1000</v>
      </c>
      <c r="D6" s="20">
        <f>C6-50</f>
        <v>950</v>
      </c>
      <c r="E6" s="5">
        <f t="shared" ref="E6:E16" si="0">0.5*C6</f>
        <v>500</v>
      </c>
      <c r="F6" s="20">
        <f t="shared" ref="F6:H19" si="1">E6-50</f>
        <v>450</v>
      </c>
      <c r="G6" s="5">
        <f t="shared" ref="G6:G16" si="2">0.3*C6</f>
        <v>300</v>
      </c>
      <c r="H6" s="20">
        <f t="shared" si="1"/>
        <v>250</v>
      </c>
      <c r="I6" s="5">
        <f>0.3*C6</f>
        <v>300</v>
      </c>
      <c r="J6" s="20">
        <f>I6-50</f>
        <v>250</v>
      </c>
      <c r="K6" s="5">
        <f t="shared" ref="K6:K24" si="3">0.25*C6</f>
        <v>250</v>
      </c>
      <c r="L6" s="20">
        <f>K6-50</f>
        <v>200</v>
      </c>
      <c r="M6" s="5">
        <f t="shared" ref="M6:M16" si="4">0.1*C6</f>
        <v>100</v>
      </c>
      <c r="N6" s="20">
        <f t="shared" ref="N6:P6" si="5">M6-50</f>
        <v>50</v>
      </c>
      <c r="O6" s="5">
        <f t="shared" ref="O6:O16" si="6">0.5*E6</f>
        <v>250</v>
      </c>
      <c r="P6" s="20">
        <f t="shared" si="5"/>
        <v>200</v>
      </c>
      <c r="Q6" s="5">
        <f t="shared" ref="Q6:Q24" si="7">0.5*G6</f>
        <v>150</v>
      </c>
      <c r="R6" s="20">
        <f t="shared" ref="R6" si="8">Q6-50</f>
        <v>100</v>
      </c>
    </row>
    <row r="7" spans="1:20" s="2" customFormat="1" ht="18" customHeight="1" x14ac:dyDescent="0.25">
      <c r="A7" s="6">
        <v>3</v>
      </c>
      <c r="B7" s="54" t="s">
        <v>10</v>
      </c>
      <c r="C7" s="5">
        <v>2000</v>
      </c>
      <c r="D7" s="20">
        <f t="shared" ref="D7:D24" si="9">C7-50</f>
        <v>1950</v>
      </c>
      <c r="E7" s="5">
        <f t="shared" si="0"/>
        <v>1000</v>
      </c>
      <c r="F7" s="20">
        <f t="shared" si="1"/>
        <v>950</v>
      </c>
      <c r="G7" s="5">
        <f t="shared" si="2"/>
        <v>600</v>
      </c>
      <c r="H7" s="20">
        <f t="shared" si="1"/>
        <v>550</v>
      </c>
      <c r="I7" s="5">
        <f t="shared" ref="I7:I24" si="10">0.3*C7</f>
        <v>600</v>
      </c>
      <c r="J7" s="20">
        <f t="shared" ref="J7:J24" si="11">I7-50</f>
        <v>550</v>
      </c>
      <c r="K7" s="5">
        <f t="shared" si="3"/>
        <v>500</v>
      </c>
      <c r="L7" s="20">
        <f t="shared" ref="L7:L24" si="12">K7-50</f>
        <v>450</v>
      </c>
      <c r="M7" s="5">
        <f t="shared" si="4"/>
        <v>200</v>
      </c>
      <c r="N7" s="20">
        <f t="shared" ref="N7:P7" si="13">M7-50</f>
        <v>150</v>
      </c>
      <c r="O7" s="5">
        <f t="shared" si="6"/>
        <v>500</v>
      </c>
      <c r="P7" s="20">
        <f t="shared" si="13"/>
        <v>450</v>
      </c>
      <c r="Q7" s="5">
        <f t="shared" si="7"/>
        <v>300</v>
      </c>
      <c r="R7" s="20">
        <f t="shared" ref="R7" si="14">Q7-50</f>
        <v>250</v>
      </c>
    </row>
    <row r="8" spans="1:20" s="2" customFormat="1" ht="18" customHeight="1" x14ac:dyDescent="0.25">
      <c r="A8" s="6">
        <v>4</v>
      </c>
      <c r="B8" s="54" t="s">
        <v>7</v>
      </c>
      <c r="C8" s="5">
        <v>3500</v>
      </c>
      <c r="D8" s="20">
        <f t="shared" si="9"/>
        <v>3450</v>
      </c>
      <c r="E8" s="5">
        <f t="shared" si="0"/>
        <v>1750</v>
      </c>
      <c r="F8" s="20">
        <f t="shared" si="1"/>
        <v>1700</v>
      </c>
      <c r="G8" s="5">
        <f t="shared" si="2"/>
        <v>1050</v>
      </c>
      <c r="H8" s="20">
        <f t="shared" si="1"/>
        <v>1000</v>
      </c>
      <c r="I8" s="5">
        <f t="shared" si="10"/>
        <v>1050</v>
      </c>
      <c r="J8" s="20">
        <f t="shared" si="11"/>
        <v>1000</v>
      </c>
      <c r="K8" s="5">
        <f t="shared" si="3"/>
        <v>875</v>
      </c>
      <c r="L8" s="20">
        <f t="shared" si="12"/>
        <v>825</v>
      </c>
      <c r="M8" s="5">
        <f t="shared" si="4"/>
        <v>350</v>
      </c>
      <c r="N8" s="20">
        <f t="shared" ref="N8:P8" si="15">M8-50</f>
        <v>300</v>
      </c>
      <c r="O8" s="5">
        <f t="shared" si="6"/>
        <v>875</v>
      </c>
      <c r="P8" s="20">
        <f t="shared" si="15"/>
        <v>825</v>
      </c>
      <c r="Q8" s="5">
        <f t="shared" si="7"/>
        <v>525</v>
      </c>
      <c r="R8" s="20">
        <f t="shared" ref="R8" si="16">Q8-50</f>
        <v>475</v>
      </c>
    </row>
    <row r="9" spans="1:20" s="2" customFormat="1" ht="18" customHeight="1" x14ac:dyDescent="0.25">
      <c r="A9" s="6">
        <v>5</v>
      </c>
      <c r="B9" s="54" t="s">
        <v>8</v>
      </c>
      <c r="C9" s="5">
        <v>5000</v>
      </c>
      <c r="D9" s="20">
        <f t="shared" si="9"/>
        <v>4950</v>
      </c>
      <c r="E9" s="5">
        <f t="shared" si="0"/>
        <v>2500</v>
      </c>
      <c r="F9" s="20">
        <f t="shared" si="1"/>
        <v>2450</v>
      </c>
      <c r="G9" s="5">
        <f t="shared" si="2"/>
        <v>1500</v>
      </c>
      <c r="H9" s="20">
        <f t="shared" si="1"/>
        <v>1450</v>
      </c>
      <c r="I9" s="5">
        <f t="shared" si="10"/>
        <v>1500</v>
      </c>
      <c r="J9" s="20">
        <f t="shared" si="11"/>
        <v>1450</v>
      </c>
      <c r="K9" s="5">
        <f t="shared" si="3"/>
        <v>1250</v>
      </c>
      <c r="L9" s="20">
        <f t="shared" si="12"/>
        <v>1200</v>
      </c>
      <c r="M9" s="5">
        <f t="shared" si="4"/>
        <v>500</v>
      </c>
      <c r="N9" s="20">
        <f t="shared" ref="N9:P9" si="17">M9-50</f>
        <v>450</v>
      </c>
      <c r="O9" s="5">
        <f t="shared" si="6"/>
        <v>1250</v>
      </c>
      <c r="P9" s="20">
        <f t="shared" si="17"/>
        <v>1200</v>
      </c>
      <c r="Q9" s="5">
        <f t="shared" si="7"/>
        <v>750</v>
      </c>
      <c r="R9" s="20">
        <f t="shared" ref="R9" si="18">Q9-50</f>
        <v>700</v>
      </c>
    </row>
    <row r="10" spans="1:20" s="2" customFormat="1" ht="18" customHeight="1" x14ac:dyDescent="0.25">
      <c r="A10" s="6">
        <v>6</v>
      </c>
      <c r="B10" s="54" t="s">
        <v>9</v>
      </c>
      <c r="C10" s="5">
        <v>300</v>
      </c>
      <c r="D10" s="20">
        <f t="shared" si="9"/>
        <v>250</v>
      </c>
      <c r="E10" s="5">
        <f t="shared" si="0"/>
        <v>150</v>
      </c>
      <c r="F10" s="20">
        <f t="shared" si="1"/>
        <v>100</v>
      </c>
      <c r="G10" s="5">
        <f t="shared" si="2"/>
        <v>90</v>
      </c>
      <c r="H10" s="20">
        <f t="shared" si="1"/>
        <v>40</v>
      </c>
      <c r="I10" s="5">
        <f t="shared" si="10"/>
        <v>90</v>
      </c>
      <c r="J10" s="20">
        <f t="shared" si="11"/>
        <v>40</v>
      </c>
      <c r="K10" s="5">
        <f t="shared" si="3"/>
        <v>75</v>
      </c>
      <c r="L10" s="20">
        <f t="shared" si="12"/>
        <v>25</v>
      </c>
      <c r="M10" s="5">
        <f t="shared" si="4"/>
        <v>30</v>
      </c>
      <c r="N10" s="20">
        <f>0.5*M10</f>
        <v>15</v>
      </c>
      <c r="O10" s="5">
        <f t="shared" si="6"/>
        <v>75</v>
      </c>
      <c r="P10" s="39">
        <f>0.5*O10</f>
        <v>37.5</v>
      </c>
      <c r="Q10" s="5">
        <f t="shared" si="7"/>
        <v>45</v>
      </c>
      <c r="R10" s="39">
        <f>0.5*Q10</f>
        <v>22.5</v>
      </c>
    </row>
    <row r="11" spans="1:20" s="2" customFormat="1" ht="18" customHeight="1" x14ac:dyDescent="0.25">
      <c r="A11" s="6">
        <v>7</v>
      </c>
      <c r="B11" s="54" t="s">
        <v>43</v>
      </c>
      <c r="C11" s="5">
        <v>500</v>
      </c>
      <c r="D11" s="20">
        <f t="shared" si="9"/>
        <v>450</v>
      </c>
      <c r="E11" s="5">
        <f t="shared" si="0"/>
        <v>250</v>
      </c>
      <c r="F11" s="20">
        <f t="shared" si="1"/>
        <v>200</v>
      </c>
      <c r="G11" s="5">
        <f t="shared" si="2"/>
        <v>150</v>
      </c>
      <c r="H11" s="20">
        <f t="shared" si="1"/>
        <v>100</v>
      </c>
      <c r="I11" s="5">
        <f t="shared" si="10"/>
        <v>150</v>
      </c>
      <c r="J11" s="20">
        <f t="shared" si="11"/>
        <v>100</v>
      </c>
      <c r="K11" s="5">
        <f t="shared" si="3"/>
        <v>125</v>
      </c>
      <c r="L11" s="20">
        <f t="shared" si="12"/>
        <v>75</v>
      </c>
      <c r="M11" s="5">
        <f t="shared" si="4"/>
        <v>50</v>
      </c>
      <c r="N11" s="20">
        <f>0.5*M11</f>
        <v>25</v>
      </c>
      <c r="O11" s="5">
        <f t="shared" si="6"/>
        <v>125</v>
      </c>
      <c r="P11" s="20">
        <f t="shared" ref="N11:P12" si="19">O11-50</f>
        <v>75</v>
      </c>
      <c r="Q11" s="5">
        <f t="shared" si="7"/>
        <v>75</v>
      </c>
      <c r="R11" s="39">
        <f>0.5*Q11</f>
        <v>37.5</v>
      </c>
    </row>
    <row r="12" spans="1:20" s="2" customFormat="1" ht="18" customHeight="1" x14ac:dyDescent="0.25">
      <c r="A12" s="6">
        <v>8</v>
      </c>
      <c r="B12" s="54" t="s">
        <v>42</v>
      </c>
      <c r="C12" s="5">
        <v>1000</v>
      </c>
      <c r="D12" s="20">
        <f t="shared" si="9"/>
        <v>950</v>
      </c>
      <c r="E12" s="5">
        <f t="shared" si="0"/>
        <v>500</v>
      </c>
      <c r="F12" s="20">
        <f t="shared" si="1"/>
        <v>450</v>
      </c>
      <c r="G12" s="5">
        <f t="shared" si="2"/>
        <v>300</v>
      </c>
      <c r="H12" s="20">
        <f t="shared" si="1"/>
        <v>250</v>
      </c>
      <c r="I12" s="5">
        <f t="shared" si="10"/>
        <v>300</v>
      </c>
      <c r="J12" s="20">
        <f t="shared" si="11"/>
        <v>250</v>
      </c>
      <c r="K12" s="5">
        <f t="shared" si="3"/>
        <v>250</v>
      </c>
      <c r="L12" s="20">
        <f t="shared" si="12"/>
        <v>200</v>
      </c>
      <c r="M12" s="5">
        <f t="shared" si="4"/>
        <v>100</v>
      </c>
      <c r="N12" s="20">
        <f t="shared" si="19"/>
        <v>50</v>
      </c>
      <c r="O12" s="5">
        <f t="shared" si="6"/>
        <v>250</v>
      </c>
      <c r="P12" s="20">
        <f t="shared" si="19"/>
        <v>200</v>
      </c>
      <c r="Q12" s="5">
        <f t="shared" si="7"/>
        <v>150</v>
      </c>
      <c r="R12" s="20">
        <f t="shared" ref="R12" si="20">Q12-50</f>
        <v>100</v>
      </c>
    </row>
    <row r="13" spans="1:20" s="2" customFormat="1" ht="18" customHeight="1" x14ac:dyDescent="0.25">
      <c r="A13" s="6">
        <v>9</v>
      </c>
      <c r="B13" s="55" t="s">
        <v>41</v>
      </c>
      <c r="C13" s="5">
        <v>2000</v>
      </c>
      <c r="D13" s="20">
        <f t="shared" si="9"/>
        <v>1950</v>
      </c>
      <c r="E13" s="5">
        <f t="shared" si="0"/>
        <v>1000</v>
      </c>
      <c r="F13" s="20">
        <f t="shared" si="1"/>
        <v>950</v>
      </c>
      <c r="G13" s="5">
        <f t="shared" si="2"/>
        <v>600</v>
      </c>
      <c r="H13" s="20">
        <f t="shared" si="1"/>
        <v>550</v>
      </c>
      <c r="I13" s="5">
        <f t="shared" si="10"/>
        <v>600</v>
      </c>
      <c r="J13" s="20">
        <f t="shared" si="11"/>
        <v>550</v>
      </c>
      <c r="K13" s="5">
        <f t="shared" si="3"/>
        <v>500</v>
      </c>
      <c r="L13" s="20">
        <f t="shared" si="12"/>
        <v>450</v>
      </c>
      <c r="M13" s="5">
        <f t="shared" si="4"/>
        <v>200</v>
      </c>
      <c r="N13" s="20">
        <f t="shared" ref="N13:P13" si="21">M13-50</f>
        <v>150</v>
      </c>
      <c r="O13" s="5">
        <f t="shared" si="6"/>
        <v>500</v>
      </c>
      <c r="P13" s="20">
        <f t="shared" si="21"/>
        <v>450</v>
      </c>
      <c r="Q13" s="5">
        <f t="shared" si="7"/>
        <v>300</v>
      </c>
      <c r="R13" s="20">
        <f t="shared" ref="R13" si="22">Q13-50</f>
        <v>250</v>
      </c>
    </row>
    <row r="14" spans="1:20" s="2" customFormat="1" ht="18" customHeight="1" x14ac:dyDescent="0.25">
      <c r="A14" s="6">
        <v>10</v>
      </c>
      <c r="B14" s="54" t="s">
        <v>40</v>
      </c>
      <c r="C14" s="5">
        <v>5000</v>
      </c>
      <c r="D14" s="20">
        <f t="shared" si="9"/>
        <v>4950</v>
      </c>
      <c r="E14" s="5">
        <f t="shared" si="0"/>
        <v>2500</v>
      </c>
      <c r="F14" s="20">
        <f t="shared" si="1"/>
        <v>2450</v>
      </c>
      <c r="G14" s="5">
        <f t="shared" si="2"/>
        <v>1500</v>
      </c>
      <c r="H14" s="20">
        <f t="shared" si="1"/>
        <v>1450</v>
      </c>
      <c r="I14" s="5">
        <f t="shared" si="10"/>
        <v>1500</v>
      </c>
      <c r="J14" s="20">
        <f t="shared" si="11"/>
        <v>1450</v>
      </c>
      <c r="K14" s="5">
        <f t="shared" si="3"/>
        <v>1250</v>
      </c>
      <c r="L14" s="20">
        <f t="shared" si="12"/>
        <v>1200</v>
      </c>
      <c r="M14" s="5">
        <f t="shared" si="4"/>
        <v>500</v>
      </c>
      <c r="N14" s="20">
        <f t="shared" ref="N14:P14" si="23">M14-50</f>
        <v>450</v>
      </c>
      <c r="O14" s="5">
        <f t="shared" si="6"/>
        <v>1250</v>
      </c>
      <c r="P14" s="20">
        <f t="shared" si="23"/>
        <v>1200</v>
      </c>
      <c r="Q14" s="5">
        <f t="shared" si="7"/>
        <v>750</v>
      </c>
      <c r="R14" s="20">
        <f t="shared" ref="R14" si="24">Q14-50</f>
        <v>700</v>
      </c>
    </row>
    <row r="15" spans="1:20" s="2" customFormat="1" ht="18" customHeight="1" x14ac:dyDescent="0.25">
      <c r="A15" s="6">
        <v>11</v>
      </c>
      <c r="B15" s="55" t="s">
        <v>39</v>
      </c>
      <c r="C15" s="5">
        <v>8000</v>
      </c>
      <c r="D15" s="20">
        <f t="shared" si="9"/>
        <v>7950</v>
      </c>
      <c r="E15" s="5">
        <f t="shared" si="0"/>
        <v>4000</v>
      </c>
      <c r="F15" s="20">
        <f t="shared" si="1"/>
        <v>3950</v>
      </c>
      <c r="G15" s="5">
        <f t="shared" si="2"/>
        <v>2400</v>
      </c>
      <c r="H15" s="20">
        <f t="shared" si="1"/>
        <v>2350</v>
      </c>
      <c r="I15" s="5">
        <f t="shared" si="10"/>
        <v>2400</v>
      </c>
      <c r="J15" s="20">
        <f t="shared" si="11"/>
        <v>2350</v>
      </c>
      <c r="K15" s="5">
        <f t="shared" si="3"/>
        <v>2000</v>
      </c>
      <c r="L15" s="20">
        <f t="shared" si="12"/>
        <v>1950</v>
      </c>
      <c r="M15" s="5">
        <f t="shared" si="4"/>
        <v>800</v>
      </c>
      <c r="N15" s="20">
        <f t="shared" ref="N15:P15" si="25">M15-50</f>
        <v>750</v>
      </c>
      <c r="O15" s="5">
        <f t="shared" si="6"/>
        <v>2000</v>
      </c>
      <c r="P15" s="20">
        <f t="shared" si="25"/>
        <v>1950</v>
      </c>
      <c r="Q15" s="5">
        <f t="shared" si="7"/>
        <v>1200</v>
      </c>
      <c r="R15" s="20">
        <f t="shared" ref="R15" si="26">Q15-50</f>
        <v>1150</v>
      </c>
    </row>
    <row r="16" spans="1:20" s="2" customFormat="1" ht="18" customHeight="1" x14ac:dyDescent="0.25">
      <c r="A16" s="30">
        <v>12</v>
      </c>
      <c r="B16" s="56" t="s">
        <v>38</v>
      </c>
      <c r="C16" s="9">
        <v>10000</v>
      </c>
      <c r="D16" s="21">
        <f t="shared" si="9"/>
        <v>9950</v>
      </c>
      <c r="E16" s="36">
        <f t="shared" si="0"/>
        <v>5000</v>
      </c>
      <c r="F16" s="37">
        <f t="shared" si="1"/>
        <v>4950</v>
      </c>
      <c r="G16" s="36">
        <f t="shared" si="2"/>
        <v>3000</v>
      </c>
      <c r="H16" s="37">
        <f t="shared" si="1"/>
        <v>2950</v>
      </c>
      <c r="I16" s="36">
        <f t="shared" si="10"/>
        <v>3000</v>
      </c>
      <c r="J16" s="37">
        <f t="shared" si="11"/>
        <v>2950</v>
      </c>
      <c r="K16" s="36">
        <f t="shared" si="3"/>
        <v>2500</v>
      </c>
      <c r="L16" s="37">
        <f t="shared" si="12"/>
        <v>2450</v>
      </c>
      <c r="M16" s="36">
        <f t="shared" si="4"/>
        <v>1000</v>
      </c>
      <c r="N16" s="37">
        <f t="shared" ref="N16:P16" si="27">M16-50</f>
        <v>950</v>
      </c>
      <c r="O16" s="36">
        <f t="shared" si="6"/>
        <v>2500</v>
      </c>
      <c r="P16" s="37">
        <f t="shared" si="27"/>
        <v>2450</v>
      </c>
      <c r="Q16" s="36">
        <f t="shared" si="7"/>
        <v>1500</v>
      </c>
      <c r="R16" s="37">
        <f t="shared" ref="R16" si="28">Q16-50</f>
        <v>1450</v>
      </c>
    </row>
    <row r="17" spans="1:18" s="2" customFormat="1" ht="18" customHeight="1" x14ac:dyDescent="0.25">
      <c r="A17" s="35">
        <v>13</v>
      </c>
      <c r="B17" s="57" t="s">
        <v>11</v>
      </c>
      <c r="C17" s="11"/>
      <c r="D17" s="11"/>
      <c r="E17" s="11"/>
      <c r="F17" s="11"/>
      <c r="G17" s="11"/>
      <c r="H17" s="11"/>
      <c r="I17" s="12"/>
      <c r="J17" s="12"/>
      <c r="K17" s="13"/>
      <c r="L17" s="13"/>
      <c r="M17" s="11"/>
      <c r="N17" s="11"/>
      <c r="O17" s="12"/>
      <c r="P17" s="11"/>
      <c r="Q17" s="12"/>
      <c r="R17" s="38"/>
    </row>
    <row r="18" spans="1:18" s="2" customFormat="1" ht="18" customHeight="1" x14ac:dyDescent="0.25">
      <c r="A18" s="33"/>
      <c r="B18" s="34" t="s">
        <v>12</v>
      </c>
      <c r="C18" s="10">
        <v>300</v>
      </c>
      <c r="D18" s="19">
        <f t="shared" si="9"/>
        <v>250</v>
      </c>
      <c r="E18" s="23">
        <f t="shared" ref="E18:E24" si="29">0.5*C18</f>
        <v>150</v>
      </c>
      <c r="F18" s="24">
        <f t="shared" si="1"/>
        <v>100</v>
      </c>
      <c r="G18" s="23">
        <f t="shared" ref="G18" si="30">0.3*C18</f>
        <v>90</v>
      </c>
      <c r="H18" s="24">
        <f>0.5*G18</f>
        <v>45</v>
      </c>
      <c r="I18" s="23">
        <f t="shared" si="10"/>
        <v>90</v>
      </c>
      <c r="J18" s="24">
        <f>0.5*I18</f>
        <v>45</v>
      </c>
      <c r="K18" s="23">
        <f t="shared" si="3"/>
        <v>75</v>
      </c>
      <c r="L18" s="26">
        <f>K18*0.5</f>
        <v>37.5</v>
      </c>
      <c r="M18" s="23">
        <f t="shared" ref="M18" si="31">0.1*C18</f>
        <v>30</v>
      </c>
      <c r="N18" s="24">
        <f>0.5*M18</f>
        <v>15</v>
      </c>
      <c r="O18" s="23">
        <f t="shared" ref="O18:O24" si="32">0.5*E18</f>
        <v>75</v>
      </c>
      <c r="P18" s="26">
        <f>0.5*O18</f>
        <v>37.5</v>
      </c>
      <c r="Q18" s="23">
        <f t="shared" si="7"/>
        <v>45</v>
      </c>
      <c r="R18" s="26">
        <f>0.5*Q18</f>
        <v>22.5</v>
      </c>
    </row>
    <row r="19" spans="1:18" ht="18" customHeight="1" x14ac:dyDescent="0.25">
      <c r="A19" s="31"/>
      <c r="B19" s="27" t="s">
        <v>13</v>
      </c>
      <c r="C19" s="7">
        <v>800</v>
      </c>
      <c r="D19" s="20">
        <f t="shared" si="9"/>
        <v>750</v>
      </c>
      <c r="E19" s="5">
        <f t="shared" si="29"/>
        <v>400</v>
      </c>
      <c r="F19" s="20">
        <f t="shared" ref="F19" si="33">E19-50</f>
        <v>350</v>
      </c>
      <c r="G19" s="5">
        <f>0.3*C19</f>
        <v>240</v>
      </c>
      <c r="H19" s="20">
        <f t="shared" si="1"/>
        <v>190</v>
      </c>
      <c r="I19" s="5">
        <f t="shared" si="10"/>
        <v>240</v>
      </c>
      <c r="J19" s="20">
        <f t="shared" si="11"/>
        <v>190</v>
      </c>
      <c r="K19" s="5">
        <f t="shared" si="3"/>
        <v>200</v>
      </c>
      <c r="L19" s="20">
        <f t="shared" si="12"/>
        <v>150</v>
      </c>
      <c r="M19" s="5">
        <f t="shared" ref="M19:M24" si="34">0.1*C19</f>
        <v>80</v>
      </c>
      <c r="N19" s="20">
        <f>0.5*M19</f>
        <v>40</v>
      </c>
      <c r="O19" s="5">
        <f t="shared" si="32"/>
        <v>200</v>
      </c>
      <c r="P19" s="20">
        <f t="shared" ref="N19:P24" si="35">O19-50</f>
        <v>150</v>
      </c>
      <c r="Q19" s="5">
        <f t="shared" si="7"/>
        <v>120</v>
      </c>
      <c r="R19" s="20">
        <f t="shared" ref="R19:R24" si="36">Q19-50</f>
        <v>70</v>
      </c>
    </row>
    <row r="20" spans="1:18" ht="18" customHeight="1" x14ac:dyDescent="0.25">
      <c r="A20" s="31"/>
      <c r="B20" s="27" t="s">
        <v>14</v>
      </c>
      <c r="C20" s="7">
        <v>1500</v>
      </c>
      <c r="D20" s="20">
        <f t="shared" si="9"/>
        <v>1450</v>
      </c>
      <c r="E20" s="5">
        <f t="shared" si="29"/>
        <v>750</v>
      </c>
      <c r="F20" s="20">
        <f t="shared" ref="F20" si="37">E20-50</f>
        <v>700</v>
      </c>
      <c r="G20" s="5">
        <f t="shared" ref="G20:G24" si="38">0.3*C20</f>
        <v>450</v>
      </c>
      <c r="H20" s="20">
        <f t="shared" ref="H20" si="39">G20-50</f>
        <v>400</v>
      </c>
      <c r="I20" s="5">
        <f t="shared" si="10"/>
        <v>450</v>
      </c>
      <c r="J20" s="20">
        <f t="shared" si="11"/>
        <v>400</v>
      </c>
      <c r="K20" s="5">
        <f t="shared" si="3"/>
        <v>375</v>
      </c>
      <c r="L20" s="20">
        <f t="shared" si="12"/>
        <v>325</v>
      </c>
      <c r="M20" s="5">
        <f t="shared" si="34"/>
        <v>150</v>
      </c>
      <c r="N20" s="20">
        <f t="shared" si="35"/>
        <v>100</v>
      </c>
      <c r="O20" s="5">
        <f t="shared" si="32"/>
        <v>375</v>
      </c>
      <c r="P20" s="20">
        <f t="shared" si="35"/>
        <v>325</v>
      </c>
      <c r="Q20" s="5">
        <f t="shared" si="7"/>
        <v>225</v>
      </c>
      <c r="R20" s="20">
        <f t="shared" si="36"/>
        <v>175</v>
      </c>
    </row>
    <row r="21" spans="1:18" ht="18" customHeight="1" x14ac:dyDescent="0.25">
      <c r="A21" s="31"/>
      <c r="B21" s="27" t="s">
        <v>15</v>
      </c>
      <c r="C21" s="7">
        <v>5000</v>
      </c>
      <c r="D21" s="20">
        <f t="shared" si="9"/>
        <v>4950</v>
      </c>
      <c r="E21" s="5">
        <f t="shared" si="29"/>
        <v>2500</v>
      </c>
      <c r="F21" s="20">
        <f t="shared" ref="F21" si="40">E21-50</f>
        <v>2450</v>
      </c>
      <c r="G21" s="5">
        <f t="shared" si="38"/>
        <v>1500</v>
      </c>
      <c r="H21" s="20">
        <f t="shared" ref="H21" si="41">G21-50</f>
        <v>1450</v>
      </c>
      <c r="I21" s="5">
        <f t="shared" si="10"/>
        <v>1500</v>
      </c>
      <c r="J21" s="20">
        <f t="shared" si="11"/>
        <v>1450</v>
      </c>
      <c r="K21" s="5">
        <f t="shared" si="3"/>
        <v>1250</v>
      </c>
      <c r="L21" s="20">
        <f t="shared" si="12"/>
        <v>1200</v>
      </c>
      <c r="M21" s="5">
        <f t="shared" si="34"/>
        <v>500</v>
      </c>
      <c r="N21" s="20">
        <f t="shared" si="35"/>
        <v>450</v>
      </c>
      <c r="O21" s="5">
        <f t="shared" si="32"/>
        <v>1250</v>
      </c>
      <c r="P21" s="20">
        <f t="shared" si="35"/>
        <v>1200</v>
      </c>
      <c r="Q21" s="5">
        <f t="shared" si="7"/>
        <v>750</v>
      </c>
      <c r="R21" s="20">
        <f t="shared" si="36"/>
        <v>700</v>
      </c>
    </row>
    <row r="22" spans="1:18" ht="18" customHeight="1" x14ac:dyDescent="0.25">
      <c r="A22" s="31"/>
      <c r="B22" s="27" t="s">
        <v>16</v>
      </c>
      <c r="C22" s="7">
        <v>10000</v>
      </c>
      <c r="D22" s="20">
        <f t="shared" si="9"/>
        <v>9950</v>
      </c>
      <c r="E22" s="5">
        <f t="shared" si="29"/>
        <v>5000</v>
      </c>
      <c r="F22" s="20">
        <f t="shared" ref="F22" si="42">E22-50</f>
        <v>4950</v>
      </c>
      <c r="G22" s="5">
        <f t="shared" si="38"/>
        <v>3000</v>
      </c>
      <c r="H22" s="20">
        <f t="shared" ref="H22" si="43">G22-50</f>
        <v>2950</v>
      </c>
      <c r="I22" s="5">
        <f t="shared" si="10"/>
        <v>3000</v>
      </c>
      <c r="J22" s="20">
        <f t="shared" si="11"/>
        <v>2950</v>
      </c>
      <c r="K22" s="5">
        <f t="shared" si="3"/>
        <v>2500</v>
      </c>
      <c r="L22" s="20">
        <f t="shared" si="12"/>
        <v>2450</v>
      </c>
      <c r="M22" s="5">
        <f t="shared" si="34"/>
        <v>1000</v>
      </c>
      <c r="N22" s="20">
        <f t="shared" si="35"/>
        <v>950</v>
      </c>
      <c r="O22" s="5">
        <f t="shared" si="32"/>
        <v>2500</v>
      </c>
      <c r="P22" s="20">
        <f t="shared" si="35"/>
        <v>2450</v>
      </c>
      <c r="Q22" s="5">
        <f t="shared" si="7"/>
        <v>1500</v>
      </c>
      <c r="R22" s="20">
        <f t="shared" si="36"/>
        <v>1450</v>
      </c>
    </row>
    <row r="23" spans="1:18" ht="18" customHeight="1" x14ac:dyDescent="0.25">
      <c r="A23" s="31"/>
      <c r="B23" s="27" t="s">
        <v>17</v>
      </c>
      <c r="C23" s="7">
        <v>15000</v>
      </c>
      <c r="D23" s="20">
        <f t="shared" si="9"/>
        <v>14950</v>
      </c>
      <c r="E23" s="5">
        <f t="shared" si="29"/>
        <v>7500</v>
      </c>
      <c r="F23" s="20">
        <f t="shared" ref="F23" si="44">E23-50</f>
        <v>7450</v>
      </c>
      <c r="G23" s="5">
        <f t="shared" si="38"/>
        <v>4500</v>
      </c>
      <c r="H23" s="20">
        <f t="shared" ref="H23" si="45">G23-50</f>
        <v>4450</v>
      </c>
      <c r="I23" s="5">
        <f t="shared" si="10"/>
        <v>4500</v>
      </c>
      <c r="J23" s="20">
        <f t="shared" si="11"/>
        <v>4450</v>
      </c>
      <c r="K23" s="5">
        <f t="shared" si="3"/>
        <v>3750</v>
      </c>
      <c r="L23" s="20">
        <f t="shared" si="12"/>
        <v>3700</v>
      </c>
      <c r="M23" s="5">
        <f t="shared" si="34"/>
        <v>1500</v>
      </c>
      <c r="N23" s="20">
        <f t="shared" si="35"/>
        <v>1450</v>
      </c>
      <c r="O23" s="5">
        <f t="shared" si="32"/>
        <v>3750</v>
      </c>
      <c r="P23" s="20">
        <f t="shared" si="35"/>
        <v>3700</v>
      </c>
      <c r="Q23" s="5">
        <f t="shared" si="7"/>
        <v>2250</v>
      </c>
      <c r="R23" s="20">
        <f t="shared" si="36"/>
        <v>2200</v>
      </c>
    </row>
    <row r="24" spans="1:18" ht="18" customHeight="1" thickBot="1" x14ac:dyDescent="0.3">
      <c r="A24" s="32"/>
      <c r="B24" s="28" t="s">
        <v>18</v>
      </c>
      <c r="C24" s="8">
        <v>20000</v>
      </c>
      <c r="D24" s="22">
        <f t="shared" si="9"/>
        <v>19950</v>
      </c>
      <c r="E24" s="25">
        <f t="shared" si="29"/>
        <v>10000</v>
      </c>
      <c r="F24" s="22">
        <f t="shared" ref="F24" si="46">E24-50</f>
        <v>9950</v>
      </c>
      <c r="G24" s="25">
        <f t="shared" si="38"/>
        <v>6000</v>
      </c>
      <c r="H24" s="22">
        <f t="shared" ref="H24" si="47">G24-50</f>
        <v>5950</v>
      </c>
      <c r="I24" s="25">
        <f t="shared" si="10"/>
        <v>6000</v>
      </c>
      <c r="J24" s="22">
        <f t="shared" si="11"/>
        <v>5950</v>
      </c>
      <c r="K24" s="25">
        <f t="shared" si="3"/>
        <v>5000</v>
      </c>
      <c r="L24" s="22">
        <f t="shared" si="12"/>
        <v>4950</v>
      </c>
      <c r="M24" s="25">
        <f t="shared" si="34"/>
        <v>2000</v>
      </c>
      <c r="N24" s="22">
        <f t="shared" si="35"/>
        <v>1950</v>
      </c>
      <c r="O24" s="25">
        <f t="shared" si="32"/>
        <v>5000</v>
      </c>
      <c r="P24" s="22">
        <f t="shared" si="35"/>
        <v>4950</v>
      </c>
      <c r="Q24" s="25">
        <f t="shared" si="7"/>
        <v>3000</v>
      </c>
      <c r="R24" s="22">
        <f t="shared" si="36"/>
        <v>2950</v>
      </c>
    </row>
    <row r="25" spans="1:18" ht="20.100000000000001" customHeight="1" thickBot="1" x14ac:dyDescent="0.3">
      <c r="O25" s="45" t="s">
        <v>37</v>
      </c>
      <c r="P25" s="46"/>
      <c r="Q25" s="46"/>
      <c r="R25" s="47"/>
    </row>
  </sheetData>
  <mergeCells count="17">
    <mergeCell ref="C1:D1"/>
    <mergeCell ref="E1:F1"/>
    <mergeCell ref="G1:H1"/>
    <mergeCell ref="I1:J1"/>
    <mergeCell ref="O25:R25"/>
    <mergeCell ref="C2:D2"/>
    <mergeCell ref="E2:F2"/>
    <mergeCell ref="G2:H2"/>
    <mergeCell ref="I2:J2"/>
    <mergeCell ref="K2:L2"/>
    <mergeCell ref="K1:L1"/>
    <mergeCell ref="M1:N1"/>
    <mergeCell ref="Q1:R1"/>
    <mergeCell ref="M2:N2"/>
    <mergeCell ref="O2:P2"/>
    <mergeCell ref="O1:P1"/>
    <mergeCell ref="Q2:R2"/>
  </mergeCells>
  <pageMargins left="0.7" right="0.7" top="0.75" bottom="0.75" header="0.3" footer="0.3"/>
  <pageSetup paperSize="9" scale="46" orientation="landscape" r:id="rId1"/>
  <ignoredErrors>
    <ignoredError sqref="E6:E16 G6:G16 M25 E18:E24 G19:G24 M20:M24 M12:M16 M6:M9 I5:N5 I10:N11 I6:L9 N6:N9 I18:N19 I12:L16 N12:N16 I20:L24 N20:N24 K17:N17 P5 P6:P9 P12:P16 P20:P24 P17 O5 O18:O24 O6:O16 Q5:Q16 P18:P19 Q20:Q24 Q18:Q19 P10:P11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085F1B09B60E449318A49E342451CD" ma:contentTypeVersion="13" ma:contentTypeDescription="Umožňuje vytvoriť nový dokument." ma:contentTypeScope="" ma:versionID="44c39dbf123d926868a0a13420823dd2">
  <xsd:schema xmlns:xsd="http://www.w3.org/2001/XMLSchema" xmlns:xs="http://www.w3.org/2001/XMLSchema" xmlns:p="http://schemas.microsoft.com/office/2006/metadata/properties" xmlns:ns2="a6e10fce-9f7b-4269-b843-22555c33a7a4" xmlns:ns3="04d3e06b-6172-43ac-b6e9-c987fc01cec3" targetNamespace="http://schemas.microsoft.com/office/2006/metadata/properties" ma:root="true" ma:fieldsID="46c2b97aaa2562f01748f4e24351bb69" ns2:_="" ns3:_="">
    <xsd:import namespace="a6e10fce-9f7b-4269-b843-22555c33a7a4"/>
    <xsd:import namespace="04d3e06b-6172-43ac-b6e9-c987fc01cec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e10fce-9f7b-4269-b843-22555c33a7a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16e28956-1190-4585-80d1-dd9e46a6c807}" ma:internalName="TaxCatchAll" ma:showField="CatchAllData" ma:web="a6e10fce-9f7b-4269-b843-22555c33a7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d3e06b-6172-43ac-b6e9-c987fc01ce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Značky obrázka" ma:readOnly="false" ma:fieldId="{5cf76f15-5ced-4ddc-b409-7134ff3c332f}" ma:taxonomyMulti="true" ma:sspId="e5d4aa81-3de8-40c2-85da-93bfd179f1f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d3e06b-6172-43ac-b6e9-c987fc01cec3">
      <Terms xmlns="http://schemas.microsoft.com/office/infopath/2007/PartnerControls"/>
    </lcf76f155ced4ddcb4097134ff3c332f>
    <TaxCatchAll xmlns="a6e10fce-9f7b-4269-b843-22555c33a7a4" xsi:nil="true"/>
  </documentManagement>
</p:properties>
</file>

<file path=customXml/itemProps1.xml><?xml version="1.0" encoding="utf-8"?>
<ds:datastoreItem xmlns:ds="http://schemas.openxmlformats.org/officeDocument/2006/customXml" ds:itemID="{726FE9D8-785B-4C8C-A880-2993715073F1}"/>
</file>

<file path=customXml/itemProps2.xml><?xml version="1.0" encoding="utf-8"?>
<ds:datastoreItem xmlns:ds="http://schemas.openxmlformats.org/officeDocument/2006/customXml" ds:itemID="{77D2CB89-1B2E-4007-A7FE-94626D33FE79}"/>
</file>

<file path=customXml/itemProps3.xml><?xml version="1.0" encoding="utf-8"?>
<ds:datastoreItem xmlns:ds="http://schemas.openxmlformats.org/officeDocument/2006/customXml" ds:itemID="{B39A4F98-6405-4628-9F1B-29501CE6DA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poplatky od 01_04_2025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Stanislav Štofaňak</dc:creator>
  <cp:lastModifiedBy>Stanislav Štofaňak</cp:lastModifiedBy>
  <cp:lastPrinted>2025-09-04T13:04:09Z</cp:lastPrinted>
  <dcterms:created xsi:type="dcterms:W3CDTF">2025-09-04T11:44:48Z</dcterms:created>
  <dcterms:modified xsi:type="dcterms:W3CDTF">2025-10-16T06:34:04Z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0x010100B4085F1B09B60E449318A49E342451CD</vt:lpwstr>
  </property>
</Properties>
</file>